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firstSheet="1" activeTab="1"/>
  </bookViews>
  <sheets>
    <sheet name="TamesForma" sheetId="1" state="hidden" r:id="rId1"/>
    <sheet name="Tāme" sheetId="2" r:id="rId2"/>
  </sheets>
  <definedNames/>
  <calcPr fullCalcOnLoad="1"/>
</workbook>
</file>

<file path=xl/sharedStrings.xml><?xml version="1.0" encoding="utf-8"?>
<sst xmlns="http://schemas.openxmlformats.org/spreadsheetml/2006/main" count="156" uniqueCount="103">
  <si>
    <t> Nr.</t>
  </si>
  <si>
    <t> Darba</t>
  </si>
  <si>
    <t> Mērvienība</t>
  </si>
  <si>
    <t> Daudzums</t>
  </si>
  <si>
    <t>p.k.</t>
  </si>
  <si>
    <t>nosaukums</t>
  </si>
  <si>
    <t>Vienības cena</t>
  </si>
  <si>
    <t> summa (Ls)</t>
  </si>
  <si>
    <t>Sagatavošanas  darbi un zemes darbi</t>
  </si>
  <si>
    <t>Trases nospraušana</t>
  </si>
  <si>
    <t>km</t>
  </si>
  <si>
    <t>Asfaltbetona seguma demontāža brauktuvei un transports uz atbērtni</t>
  </si>
  <si>
    <r>
      <t>m</t>
    </r>
    <r>
      <rPr>
        <vertAlign val="superscript"/>
        <sz val="10"/>
        <rFont val="Times New Roman"/>
        <family val="1"/>
      </rPr>
      <t>3</t>
    </r>
  </si>
  <si>
    <t>Uzbēruma veidošana no pievestas grunts un sablīvēšana.</t>
  </si>
  <si>
    <t>Zemes klātnes planēšana un gultnes veidošana.</t>
  </si>
  <si>
    <r>
      <t>m</t>
    </r>
    <r>
      <rPr>
        <vertAlign val="superscript"/>
        <sz val="10"/>
        <rFont val="Times New Roman"/>
        <family val="1"/>
      </rPr>
      <t>2</t>
    </r>
  </si>
  <si>
    <t>Seguma  veidošanas darbi</t>
  </si>
  <si>
    <t>Asfaltbetona seguma  izbūve brauktuvei</t>
  </si>
  <si>
    <t>Asfaltbetons AC11surf  h=4cm ieklāšana roku darbā</t>
  </si>
  <si>
    <t>Gruntēšana</t>
  </si>
  <si>
    <t>Asfaltbetons AC16 base/bin  h=4cm ieklāšana roku darbā</t>
  </si>
  <si>
    <t>Maisījums 0/45 h=25cm</t>
  </si>
  <si>
    <t>Betona bruģa segas izbūve ietvei</t>
  </si>
  <si>
    <t xml:space="preserve">cementbetona bruģis "Prizma", h=5cm </t>
  </si>
  <si>
    <t>sijātas smilts, h=3cm</t>
  </si>
  <si>
    <t>šķembu maisījums 0/32p , h=12cm</t>
  </si>
  <si>
    <t>Apmales</t>
  </si>
  <si>
    <t>Betona apmaļu BR 100.30.15. izbūve</t>
  </si>
  <si>
    <t>m</t>
  </si>
  <si>
    <t>Betona apmaļu BR 100.22.15. izbūve</t>
  </si>
  <si>
    <t>Betona apmaļu BR 100.20.08. izbūve</t>
  </si>
  <si>
    <t>Inženierkomunikācijas</t>
  </si>
  <si>
    <t>gab.</t>
  </si>
  <si>
    <t>Ceļa aprīkojums</t>
  </si>
  <si>
    <t>Būvdarbu zonas darbu laikā aprīkošana un uzturēšana, piekļuves īpašumiem nodrošināšana</t>
  </si>
  <si>
    <t>kpl.</t>
  </si>
  <si>
    <t>  </t>
  </si>
  <si>
    <t> Kopā</t>
  </si>
  <si>
    <t> Sastādīja:</t>
  </si>
  <si>
    <t>Tāme</t>
  </si>
  <si>
    <t>PVN 22%</t>
  </si>
  <si>
    <t> Pavisam kopā</t>
  </si>
  <si>
    <t>Summa (Ls)</t>
  </si>
  <si>
    <t>Vienības cena, Ls</t>
  </si>
  <si>
    <t xml:space="preserve">“Gājēju celiņa rekonstrukcija Pāvilostas novadā, Vērgales pagastā, Vērgales ciemā” </t>
  </si>
  <si>
    <t>LK pievads d160</t>
  </si>
  <si>
    <t>Augu zemes noņemšana un novietošana krautnē (turpmāk izmantošanai nogāžu nostiprināšanā)</t>
  </si>
  <si>
    <t>Esošās grunts rakšana un pārvietošana uzbērumā (veidojot pakāpienu uzbērumā)</t>
  </si>
  <si>
    <t xml:space="preserve">Nogāžu un nomales planēšana un nostiprināšana ar esošo augu zemi </t>
  </si>
  <si>
    <t>Gājēju barjera uzstādīšana</t>
  </si>
  <si>
    <t>Salturīgais slānis,  h=20cm</t>
  </si>
  <si>
    <t>Krūmu ciršana un sakņu kamola izņemšana</t>
  </si>
  <si>
    <t>Betona apmaļu BR 100.30/22.15.K izbūve</t>
  </si>
  <si>
    <t>Betona apmaļu BR 100.30/22.15.L izbūve</t>
  </si>
  <si>
    <t>Nomales un nogāzes apsēšana ar zālāju</t>
  </si>
  <si>
    <t>Gultnes nostiprināšana ar šķembu vai akmeņu bērumu iztecē, h=15cm</t>
  </si>
  <si>
    <t>Lietus ūdens nosēdaka STORM N 1607R40K  (ar pagarinātu teleskopisko cauruli l=1,3m) vai funkcionāls analoga izbūve</t>
  </si>
  <si>
    <t>Pārbaudīja</t>
  </si>
  <si>
    <t>PVN 21%</t>
  </si>
  <si>
    <t>Nr.p.k.</t>
  </si>
  <si>
    <t>Darbu nosaukums</t>
  </si>
  <si>
    <t>Mērvienība</t>
  </si>
  <si>
    <t>Daudzums</t>
  </si>
  <si>
    <t>Laika norma, c/st</t>
  </si>
  <si>
    <t>Darbietilpība, c/st</t>
  </si>
  <si>
    <t>Materiālu,grunts apmaiņas un būvgružu transporta izdevumi</t>
  </si>
  <si>
    <t>Darba devēja soc.nodoklis</t>
  </si>
  <si>
    <t>t.m.</t>
  </si>
  <si>
    <t>m2</t>
  </si>
  <si>
    <t>m3</t>
  </si>
  <si>
    <t xml:space="preserve">Demontāžas un sagatavošanas  darbi </t>
  </si>
  <si>
    <t>Izlīdzinošā atsiju slāņa izveide, h=5cm</t>
  </si>
  <si>
    <t>Ceļa apmales 1000.300.150 un montāža</t>
  </si>
  <si>
    <t>Ietvju apmales 1000.200.80 un montāža</t>
  </si>
  <si>
    <t xml:space="preserve">Melnzemes iestrāde un zālāja sēšana </t>
  </si>
  <si>
    <t>Salturīgā smilts slāņa izveide, h=20cm</t>
  </si>
  <si>
    <t>Šķembu slāņa izveide, h=15cm</t>
  </si>
  <si>
    <t>Tiešās izmaksas EUR kopā bez PVN 21%</t>
  </si>
  <si>
    <t>Kopā EUR:</t>
  </si>
  <si>
    <t>Vienas vienības cena, EUR</t>
  </si>
  <si>
    <t>Kopējās izmaksas, EUR</t>
  </si>
  <si>
    <t>Darba apmaksas likme, EUR/st</t>
  </si>
  <si>
    <t>Darba alga, EUR</t>
  </si>
  <si>
    <t>Materiāli, EUR</t>
  </si>
  <si>
    <t>Mehānismi, EUR</t>
  </si>
  <si>
    <t>Kopā, EUR</t>
  </si>
  <si>
    <t>Summa, EUR</t>
  </si>
  <si>
    <t>Pavisam kopā EUR:</t>
  </si>
  <si>
    <t>Būvdarbi kopā EUR:</t>
  </si>
  <si>
    <t>Virsizdevumi t.sk. darba aizsardzība</t>
  </si>
  <si>
    <t>Peļņa</t>
  </si>
  <si>
    <t>Esošā betona demontāža, grunts norakšana un transports uz atbērtni</t>
  </si>
  <si>
    <t>Lokālā tāme</t>
  </si>
  <si>
    <t>Ceļa apmales 1000.220.150 un montāža</t>
  </si>
  <si>
    <t>gājēju celiņa rekonstrukcijai Dzintaru ielā no</t>
  </si>
  <si>
    <t>Dzintaru ielas 3 līdz Dzintaru ielai 7, Pāvilostā.</t>
  </si>
  <si>
    <t>2014.gada 15.decembris</t>
  </si>
  <si>
    <t>Grants segums iebraucamai daļai Vītolu ielā, h=10cm</t>
  </si>
  <si>
    <t>Betona bruģakmens 178x118x80 un montāža iebrauktuvei Vītolu ielā</t>
  </si>
  <si>
    <t>Asfalta atzāģēšana gar betona malu 50 cm platumā</t>
  </si>
  <si>
    <t xml:space="preserve">Asfalta ieklāšana gar apmalēm </t>
  </si>
  <si>
    <t>Betona bruģakmens 178x118x60 un montāža</t>
  </si>
  <si>
    <t>%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</si>
</sst>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54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tted"/>
      <bottom/>
    </border>
    <border>
      <left style="medium"/>
      <right style="medium"/>
      <top style="thin"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1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6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vertical="center"/>
    </xf>
    <xf numFmtId="0" fontId="13" fillId="0" borderId="22" xfId="57" applyFont="1" applyFill="1" applyBorder="1" applyAlignment="1">
      <alignment horizontal="center" vertical="center" textRotation="90" wrapText="1"/>
      <protection/>
    </xf>
    <xf numFmtId="0" fontId="13" fillId="0" borderId="23" xfId="57" applyFont="1" applyFill="1" applyBorder="1" applyAlignment="1">
      <alignment horizontal="center" vertical="center" textRotation="90" wrapText="1"/>
      <protection/>
    </xf>
    <xf numFmtId="0" fontId="13" fillId="0" borderId="24" xfId="57" applyFont="1" applyFill="1" applyBorder="1" applyAlignment="1">
      <alignment horizontal="center" vertical="center" textRotation="90" wrapText="1"/>
      <protection/>
    </xf>
    <xf numFmtId="0" fontId="15" fillId="0" borderId="23" xfId="57" applyFont="1" applyFill="1" applyBorder="1" applyAlignment="1">
      <alignment horizontal="center"/>
      <protection/>
    </xf>
    <xf numFmtId="0" fontId="15" fillId="0" borderId="25" xfId="57" applyFont="1" applyFill="1" applyBorder="1" applyAlignment="1">
      <alignment horizontal="center" vertical="center" wrapText="1"/>
      <protection/>
    </xf>
    <xf numFmtId="2" fontId="14" fillId="0" borderId="26" xfId="65" applyNumberFormat="1" applyFont="1" applyFill="1" applyBorder="1" applyAlignment="1">
      <alignment horizontal="center" vertical="center" wrapText="1"/>
      <protection/>
    </xf>
    <xf numFmtId="2" fontId="13" fillId="0" borderId="27" xfId="65" applyNumberFormat="1" applyFont="1" applyFill="1" applyBorder="1" applyAlignment="1">
      <alignment horizontal="center" vertical="center" wrapText="1"/>
      <protection/>
    </xf>
    <xf numFmtId="2" fontId="13" fillId="0" borderId="10" xfId="65" applyNumberFormat="1" applyFont="1" applyFill="1" applyBorder="1" applyAlignment="1">
      <alignment horizontal="center" vertical="center" wrapText="1"/>
      <protection/>
    </xf>
    <xf numFmtId="2" fontId="13" fillId="0" borderId="28" xfId="65" applyNumberFormat="1" applyFont="1" applyFill="1" applyBorder="1" applyAlignment="1">
      <alignment horizontal="center" vertical="center" wrapText="1"/>
      <protection/>
    </xf>
    <xf numFmtId="2" fontId="13" fillId="0" borderId="26" xfId="65" applyNumberFormat="1" applyFont="1" applyFill="1" applyBorder="1" applyAlignment="1">
      <alignment horizontal="center" vertical="center" wrapText="1"/>
      <protection/>
    </xf>
    <xf numFmtId="0" fontId="3" fillId="0" borderId="29" xfId="64" applyFont="1" applyFill="1" applyBorder="1" applyAlignment="1">
      <alignment horizontal="center" vertical="center"/>
      <protection/>
    </xf>
    <xf numFmtId="0" fontId="8" fillId="0" borderId="30" xfId="50" applyFont="1" applyFill="1" applyBorder="1">
      <alignment/>
      <protection/>
    </xf>
    <xf numFmtId="0" fontId="14" fillId="0" borderId="31" xfId="48" applyFont="1" applyFill="1" applyBorder="1" applyAlignment="1">
      <alignment horizontal="right" vertical="center" wrapText="1"/>
      <protection/>
    </xf>
    <xf numFmtId="0" fontId="16" fillId="0" borderId="31" xfId="50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 horizontal="center" vertical="center" wrapText="1"/>
    </xf>
    <xf numFmtId="2" fontId="13" fillId="0" borderId="32" xfId="65" applyNumberFormat="1" applyFont="1" applyFill="1" applyBorder="1" applyAlignment="1">
      <alignment horizontal="center" vertical="center" wrapText="1"/>
      <protection/>
    </xf>
    <xf numFmtId="2" fontId="14" fillId="0" borderId="33" xfId="65" applyNumberFormat="1" applyFont="1" applyFill="1" applyBorder="1" applyAlignment="1">
      <alignment horizontal="center" vertical="center" wrapText="1"/>
      <protection/>
    </xf>
    <xf numFmtId="2" fontId="14" fillId="0" borderId="34" xfId="65" applyNumberFormat="1" applyFont="1" applyFill="1" applyBorder="1" applyAlignment="1">
      <alignment horizontal="center" vertical="center" wrapText="1"/>
      <protection/>
    </xf>
    <xf numFmtId="0" fontId="8" fillId="0" borderId="35" xfId="50" applyFont="1" applyFill="1" applyBorder="1">
      <alignment/>
      <protection/>
    </xf>
    <xf numFmtId="0" fontId="13" fillId="0" borderId="36" xfId="48" applyFont="1" applyFill="1" applyBorder="1" applyAlignment="1">
      <alignment horizontal="right" vertical="center"/>
      <protection/>
    </xf>
    <xf numFmtId="0" fontId="16" fillId="0" borderId="37" xfId="48" applyFont="1" applyFill="1" applyBorder="1" applyAlignment="1">
      <alignment vertical="center" wrapText="1"/>
      <protection/>
    </xf>
    <xf numFmtId="0" fontId="16" fillId="0" borderId="37" xfId="50" applyFont="1" applyFill="1" applyBorder="1">
      <alignment/>
      <protection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2" fontId="13" fillId="0" borderId="4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0" fontId="8" fillId="0" borderId="41" xfId="50" applyFont="1" applyFill="1" applyBorder="1">
      <alignment/>
      <protection/>
    </xf>
    <xf numFmtId="10" fontId="13" fillId="0" borderId="37" xfId="0" applyNumberFormat="1" applyFont="1" applyFill="1" applyBorder="1" applyAlignment="1">
      <alignment horizontal="center" vertical="center" wrapText="1"/>
    </xf>
    <xf numFmtId="2" fontId="13" fillId="0" borderId="42" xfId="0" applyNumberFormat="1" applyFont="1" applyFill="1" applyBorder="1" applyAlignment="1">
      <alignment horizontal="center" vertical="center" wrapText="1"/>
    </xf>
    <xf numFmtId="0" fontId="8" fillId="0" borderId="43" xfId="50" applyFont="1" applyFill="1" applyBorder="1">
      <alignment/>
      <protection/>
    </xf>
    <xf numFmtId="0" fontId="14" fillId="0" borderId="44" xfId="48" applyFont="1" applyFill="1" applyBorder="1" applyAlignment="1">
      <alignment horizontal="right" vertical="center" wrapText="1"/>
      <protection/>
    </xf>
    <xf numFmtId="0" fontId="16" fillId="0" borderId="45" xfId="48" applyFont="1" applyFill="1" applyBorder="1" applyAlignment="1">
      <alignment horizontal="center" vertical="center" wrapText="1"/>
      <protection/>
    </xf>
    <xf numFmtId="0" fontId="13" fillId="0" borderId="4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/>
    </xf>
    <xf numFmtId="2" fontId="14" fillId="0" borderId="46" xfId="48" applyNumberFormat="1" applyFont="1" applyFill="1" applyBorder="1" applyAlignment="1">
      <alignment horizontal="center" vertical="center" wrapText="1"/>
      <protection/>
    </xf>
    <xf numFmtId="2" fontId="14" fillId="0" borderId="47" xfId="48" applyNumberFormat="1" applyFont="1" applyFill="1" applyBorder="1" applyAlignment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45" xfId="0" applyFont="1" applyBorder="1" applyAlignment="1">
      <alignment/>
    </xf>
    <xf numFmtId="2" fontId="3" fillId="0" borderId="4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49" xfId="0" applyFont="1" applyBorder="1" applyAlignment="1">
      <alignment/>
    </xf>
    <xf numFmtId="2" fontId="2" fillId="0" borderId="34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22" xfId="57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3" fillId="0" borderId="22" xfId="64" applyFont="1" applyFill="1" applyBorder="1" applyAlignment="1">
      <alignment horizontal="center" vertical="center"/>
      <protection/>
    </xf>
    <xf numFmtId="0" fontId="2" fillId="0" borderId="22" xfId="50" applyFont="1" applyFill="1" applyBorder="1" applyAlignment="1">
      <alignment vertical="center" wrapText="1"/>
      <protection/>
    </xf>
    <xf numFmtId="0" fontId="2" fillId="0" borderId="24" xfId="50" applyFont="1" applyFill="1" applyBorder="1" applyAlignment="1">
      <alignment vertical="center" wrapText="1"/>
      <protection/>
    </xf>
    <xf numFmtId="0" fontId="2" fillId="0" borderId="25" xfId="50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horizontal="center"/>
      <protection/>
    </xf>
    <xf numFmtId="0" fontId="14" fillId="0" borderId="37" xfId="48" applyFont="1" applyFill="1" applyBorder="1" applyAlignment="1">
      <alignment horizontal="right" vertical="center" wrapText="1"/>
      <protection/>
    </xf>
    <xf numFmtId="2" fontId="14" fillId="0" borderId="53" xfId="48" applyNumberFormat="1" applyFont="1" applyFill="1" applyBorder="1" applyAlignment="1">
      <alignment horizontal="center" vertical="center" wrapText="1"/>
      <protection/>
    </xf>
    <xf numFmtId="2" fontId="14" fillId="0" borderId="54" xfId="48" applyNumberFormat="1" applyFont="1" applyFill="1" applyBorder="1" applyAlignment="1">
      <alignment horizontal="center" vertical="center" wrapText="1"/>
      <protection/>
    </xf>
    <xf numFmtId="0" fontId="13" fillId="0" borderId="55" xfId="48" applyFont="1" applyFill="1" applyBorder="1" applyAlignment="1">
      <alignment horizontal="right" vertical="center"/>
      <protection/>
    </xf>
    <xf numFmtId="0" fontId="13" fillId="0" borderId="37" xfId="0" applyFont="1" applyFill="1" applyBorder="1" applyAlignment="1">
      <alignment vertical="center" wrapText="1"/>
    </xf>
    <xf numFmtId="2" fontId="14" fillId="0" borderId="31" xfId="48" applyNumberFormat="1" applyFont="1" applyFill="1" applyBorder="1" applyAlignment="1">
      <alignment vertical="center" wrapText="1"/>
      <protection/>
    </xf>
    <xf numFmtId="2" fontId="14" fillId="0" borderId="32" xfId="48" applyNumberFormat="1" applyFont="1" applyFill="1" applyBorder="1" applyAlignment="1">
      <alignment vertical="center" wrapText="1"/>
      <protection/>
    </xf>
    <xf numFmtId="2" fontId="13" fillId="0" borderId="34" xfId="48" applyNumberFormat="1" applyFont="1" applyFill="1" applyBorder="1" applyAlignment="1">
      <alignment horizontal="center" vertical="center" wrapText="1"/>
      <protection/>
    </xf>
    <xf numFmtId="0" fontId="13" fillId="0" borderId="36" xfId="0" applyFont="1" applyFill="1" applyBorder="1" applyAlignment="1">
      <alignment vertical="center" wrapText="1"/>
    </xf>
    <xf numFmtId="2" fontId="14" fillId="0" borderId="36" xfId="48" applyNumberFormat="1" applyFont="1" applyFill="1" applyBorder="1" applyAlignment="1">
      <alignment vertical="center" wrapText="1"/>
      <protection/>
    </xf>
    <xf numFmtId="2" fontId="14" fillId="0" borderId="56" xfId="48" applyNumberFormat="1" applyFont="1" applyFill="1" applyBorder="1" applyAlignment="1">
      <alignment vertical="center" wrapText="1"/>
      <protection/>
    </xf>
    <xf numFmtId="0" fontId="13" fillId="0" borderId="45" xfId="0" applyFont="1" applyFill="1" applyBorder="1" applyAlignment="1">
      <alignment vertical="center" wrapText="1"/>
    </xf>
    <xf numFmtId="2" fontId="14" fillId="0" borderId="45" xfId="48" applyNumberFormat="1" applyFont="1" applyFill="1" applyBorder="1" applyAlignment="1">
      <alignment vertical="center" wrapText="1"/>
      <protection/>
    </xf>
    <xf numFmtId="2" fontId="14" fillId="0" borderId="49" xfId="48" applyNumberFormat="1" applyFont="1" applyFill="1" applyBorder="1" applyAlignment="1">
      <alignment vertical="center" wrapText="1"/>
      <protection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14" fillId="0" borderId="57" xfId="65" applyNumberFormat="1" applyFont="1" applyFill="1" applyBorder="1" applyAlignment="1">
      <alignment horizontal="center" vertical="center" wrapText="1"/>
      <protection/>
    </xf>
    <xf numFmtId="2" fontId="14" fillId="0" borderId="58" xfId="65" applyNumberFormat="1" applyFont="1" applyFill="1" applyBorder="1" applyAlignment="1">
      <alignment horizontal="center" vertical="center" wrapText="1"/>
      <protection/>
    </xf>
    <xf numFmtId="0" fontId="14" fillId="0" borderId="23" xfId="57" applyFont="1" applyFill="1" applyBorder="1" applyAlignment="1">
      <alignment horizontal="center" vertical="center" textRotation="90" wrapText="1"/>
      <protection/>
    </xf>
    <xf numFmtId="0" fontId="3" fillId="0" borderId="47" xfId="64" applyFont="1" applyFill="1" applyBorder="1" applyAlignment="1">
      <alignment vertical="center"/>
      <protection/>
    </xf>
    <xf numFmtId="0" fontId="2" fillId="0" borderId="4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2" fillId="33" borderId="24" xfId="50" applyFont="1" applyFill="1" applyBorder="1" applyAlignment="1">
      <alignment vertical="center" wrapText="1"/>
      <protection/>
    </xf>
    <xf numFmtId="0" fontId="2" fillId="33" borderId="45" xfId="0" applyFont="1" applyFill="1" applyBorder="1" applyAlignment="1">
      <alignment vertical="center" wrapText="1"/>
    </xf>
    <xf numFmtId="9" fontId="13" fillId="33" borderId="37" xfId="48" applyNumberFormat="1" applyFont="1" applyFill="1" applyBorder="1" applyAlignment="1">
      <alignment horizontal="center" vertical="center" wrapText="1"/>
      <protection/>
    </xf>
    <xf numFmtId="2" fontId="13" fillId="33" borderId="10" xfId="48" applyNumberFormat="1" applyFont="1" applyFill="1" applyBorder="1" applyAlignment="1">
      <alignment horizontal="center" vertical="center"/>
      <protection/>
    </xf>
    <xf numFmtId="2" fontId="13" fillId="33" borderId="28" xfId="48" applyNumberFormat="1" applyFont="1" applyFill="1" applyBorder="1" applyAlignment="1">
      <alignment horizontal="center" vertical="center"/>
      <protection/>
    </xf>
    <xf numFmtId="2" fontId="13" fillId="33" borderId="11" xfId="48" applyNumberFormat="1" applyFont="1" applyFill="1" applyBorder="1" applyAlignment="1">
      <alignment horizontal="center" vertical="center"/>
      <protection/>
    </xf>
    <xf numFmtId="2" fontId="13" fillId="33" borderId="52" xfId="48" applyNumberFormat="1" applyFont="1" applyFill="1" applyBorder="1" applyAlignment="1">
      <alignment horizontal="center" vertical="center"/>
      <protection/>
    </xf>
    <xf numFmtId="2" fontId="13" fillId="33" borderId="20" xfId="48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3" fillId="33" borderId="59" xfId="48" applyNumberFormat="1" applyFont="1" applyFill="1" applyBorder="1" applyAlignment="1">
      <alignment horizontal="center" vertical="center"/>
      <protection/>
    </xf>
    <xf numFmtId="2" fontId="14" fillId="0" borderId="42" xfId="65" applyNumberFormat="1" applyFont="1" applyFill="1" applyBorder="1" applyAlignment="1">
      <alignment horizontal="center" vertical="center" wrapText="1"/>
      <protection/>
    </xf>
    <xf numFmtId="2" fontId="13" fillId="0" borderId="48" xfId="65" applyNumberFormat="1" applyFont="1" applyFill="1" applyBorder="1" applyAlignment="1">
      <alignment horizontal="center" vertical="center" wrapText="1"/>
      <protection/>
    </xf>
    <xf numFmtId="2" fontId="13" fillId="0" borderId="11" xfId="65" applyNumberFormat="1" applyFont="1" applyFill="1" applyBorder="1" applyAlignment="1">
      <alignment horizontal="center" vertical="center" wrapText="1"/>
      <protection/>
    </xf>
    <xf numFmtId="2" fontId="13" fillId="0" borderId="59" xfId="65" applyNumberFormat="1" applyFont="1" applyFill="1" applyBorder="1" applyAlignment="1">
      <alignment horizontal="center" vertical="center" wrapText="1"/>
      <protection/>
    </xf>
    <xf numFmtId="2" fontId="13" fillId="0" borderId="42" xfId="6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34" xfId="57" applyFont="1" applyFill="1" applyBorder="1" applyAlignment="1">
      <alignment horizontal="center" vertical="center" textRotation="90" wrapText="1"/>
      <protection/>
    </xf>
    <xf numFmtId="0" fontId="13" fillId="0" borderId="61" xfId="57" applyFont="1" applyFill="1" applyBorder="1" applyAlignment="1">
      <alignment horizontal="center" vertical="center" textRotation="90" wrapText="1"/>
      <protection/>
    </xf>
    <xf numFmtId="0" fontId="2" fillId="0" borderId="62" xfId="57" applyFont="1" applyFill="1" applyBorder="1" applyAlignment="1">
      <alignment horizontal="center" vertical="center" wrapText="1"/>
      <protection/>
    </xf>
    <xf numFmtId="0" fontId="2" fillId="0" borderId="47" xfId="57" applyFont="1" applyFill="1" applyBorder="1" applyAlignment="1">
      <alignment horizontal="center" vertical="center" wrapText="1"/>
      <protection/>
    </xf>
    <xf numFmtId="0" fontId="13" fillId="0" borderId="34" xfId="57" applyFont="1" applyFill="1" applyBorder="1" applyAlignment="1">
      <alignment horizontal="center" vertical="center" textRotation="90"/>
      <protection/>
    </xf>
    <xf numFmtId="0" fontId="13" fillId="0" borderId="61" xfId="57" applyFont="1" applyFill="1" applyBorder="1" applyAlignment="1">
      <alignment horizontal="center" vertical="center" textRotation="90"/>
      <protection/>
    </xf>
    <xf numFmtId="0" fontId="13" fillId="0" borderId="16" xfId="57" applyFont="1" applyFill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4" fillId="0" borderId="62" xfId="57" applyFont="1" applyFill="1" applyBorder="1" applyAlignment="1">
      <alignment horizontal="center" vertical="center" textRotation="90" wrapText="1"/>
      <protection/>
    </xf>
    <xf numFmtId="0" fontId="14" fillId="0" borderId="47" xfId="57" applyFont="1" applyFill="1" applyBorder="1" applyAlignment="1">
      <alignment horizontal="center" vertical="center" textRotation="90" wrapText="1"/>
      <protection/>
    </xf>
    <xf numFmtId="0" fontId="13" fillId="0" borderId="21" xfId="57" applyFont="1" applyFill="1" applyBorder="1" applyAlignment="1">
      <alignment horizontal="center" vertical="center"/>
      <protection/>
    </xf>
    <xf numFmtId="0" fontId="13" fillId="0" borderId="64" xfId="57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5" xfId="0" applyFont="1" applyBorder="1" applyAlignment="1">
      <alignment horizontal="right"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Liepaja Peldu 5 UK tame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Style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  <cellStyle name="Обычный_33. OZOLNIEKU NOVADA DOME_OZO SKOLA_TELPU, GAITENU, KAPNU TELPU REMONTS_TAME_VADIMS_2011_02_25_melnraksts" xfId="64"/>
    <cellStyle name="Стиль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6.28125" style="1" customWidth="1"/>
    <col min="2" max="2" width="45.28125" style="2" customWidth="1"/>
    <col min="3" max="3" width="7.7109375" style="1" customWidth="1"/>
    <col min="4" max="4" width="10.28125" style="1" customWidth="1"/>
    <col min="5" max="5" width="8.421875" style="1" customWidth="1"/>
    <col min="6" max="6" width="11.28125" style="1" bestFit="1" customWidth="1"/>
    <col min="7" max="16384" width="9.140625" style="1" customWidth="1"/>
  </cols>
  <sheetData>
    <row r="2" spans="1:6" ht="18.75">
      <c r="A2" s="142" t="s">
        <v>39</v>
      </c>
      <c r="B2" s="143"/>
      <c r="C2" s="143"/>
      <c r="D2" s="143"/>
      <c r="E2" s="143"/>
      <c r="F2" s="143"/>
    </row>
    <row r="3" spans="1:6" ht="15">
      <c r="A3" s="144" t="s">
        <v>44</v>
      </c>
      <c r="B3" s="144"/>
      <c r="C3" s="144"/>
      <c r="D3" s="144"/>
      <c r="E3" s="144"/>
      <c r="F3" s="144"/>
    </row>
    <row r="4" spans="1:6" ht="12.75">
      <c r="A4" s="145"/>
      <c r="B4" s="146"/>
      <c r="C4" s="146"/>
      <c r="D4" s="146"/>
      <c r="E4" s="146"/>
      <c r="F4" s="146"/>
    </row>
    <row r="5" spans="1:4" s="4" customFormat="1" ht="13.5" thickBot="1">
      <c r="A5" s="3"/>
      <c r="D5" s="5"/>
    </row>
    <row r="6" spans="1:6" ht="12.75" customHeight="1">
      <c r="A6" s="28" t="s">
        <v>0</v>
      </c>
      <c r="B6" s="29" t="s">
        <v>1</v>
      </c>
      <c r="C6" s="147" t="s">
        <v>2</v>
      </c>
      <c r="D6" s="147" t="s">
        <v>3</v>
      </c>
      <c r="E6" s="147" t="s">
        <v>43</v>
      </c>
      <c r="F6" s="149" t="s">
        <v>42</v>
      </c>
    </row>
    <row r="7" spans="1:6" ht="12.75">
      <c r="A7" s="30" t="s">
        <v>4</v>
      </c>
      <c r="B7" s="6" t="s">
        <v>5</v>
      </c>
      <c r="C7" s="148"/>
      <c r="D7" s="148"/>
      <c r="E7" s="148" t="s">
        <v>6</v>
      </c>
      <c r="F7" s="150" t="s">
        <v>7</v>
      </c>
    </row>
    <row r="8" spans="1:6" ht="12.75">
      <c r="A8" s="31"/>
      <c r="B8" s="7" t="s">
        <v>8</v>
      </c>
      <c r="C8" s="8"/>
      <c r="D8" s="9"/>
      <c r="E8" s="10"/>
      <c r="F8" s="32"/>
    </row>
    <row r="9" spans="1:6" ht="12.75">
      <c r="A9" s="31">
        <v>1</v>
      </c>
      <c r="B9" s="11" t="s">
        <v>9</v>
      </c>
      <c r="C9" s="8" t="s">
        <v>10</v>
      </c>
      <c r="D9" s="12">
        <v>0.105</v>
      </c>
      <c r="E9" s="10"/>
      <c r="F9" s="32">
        <f>D9*E9</f>
        <v>0</v>
      </c>
    </row>
    <row r="10" spans="1:6" ht="25.5">
      <c r="A10" s="31">
        <v>2</v>
      </c>
      <c r="B10" s="11" t="s">
        <v>11</v>
      </c>
      <c r="C10" s="8" t="s">
        <v>12</v>
      </c>
      <c r="D10" s="13">
        <v>36</v>
      </c>
      <c r="E10" s="10"/>
      <c r="F10" s="32">
        <f aca="true" t="shared" si="0" ref="F10:F16">D10*E10</f>
        <v>0</v>
      </c>
    </row>
    <row r="11" spans="1:6" ht="15.75">
      <c r="A11" s="31">
        <v>3</v>
      </c>
      <c r="B11" s="11" t="s">
        <v>51</v>
      </c>
      <c r="C11" s="8" t="s">
        <v>15</v>
      </c>
      <c r="D11" s="13">
        <v>156</v>
      </c>
      <c r="E11" s="9"/>
      <c r="F11" s="32">
        <f t="shared" si="0"/>
        <v>0</v>
      </c>
    </row>
    <row r="12" spans="1:6" ht="25.5">
      <c r="A12" s="31">
        <v>4</v>
      </c>
      <c r="B12" s="11" t="s">
        <v>46</v>
      </c>
      <c r="C12" s="8" t="s">
        <v>12</v>
      </c>
      <c r="D12" s="13">
        <v>49</v>
      </c>
      <c r="E12" s="9"/>
      <c r="F12" s="32">
        <f t="shared" si="0"/>
        <v>0</v>
      </c>
    </row>
    <row r="13" spans="1:6" ht="25.5">
      <c r="A13" s="31">
        <v>5</v>
      </c>
      <c r="B13" s="11" t="s">
        <v>47</v>
      </c>
      <c r="C13" s="8" t="s">
        <v>12</v>
      </c>
      <c r="D13" s="13">
        <v>60</v>
      </c>
      <c r="E13" s="9"/>
      <c r="F13" s="32">
        <f t="shared" si="0"/>
        <v>0</v>
      </c>
    </row>
    <row r="14" spans="1:6" ht="25.5">
      <c r="A14" s="31">
        <v>6</v>
      </c>
      <c r="B14" s="11" t="s">
        <v>13</v>
      </c>
      <c r="C14" s="8" t="s">
        <v>12</v>
      </c>
      <c r="D14" s="13">
        <v>180</v>
      </c>
      <c r="E14" s="9"/>
      <c r="F14" s="32">
        <f t="shared" si="0"/>
        <v>0</v>
      </c>
    </row>
    <row r="15" spans="1:6" ht="15.75">
      <c r="A15" s="31">
        <v>7</v>
      </c>
      <c r="B15" s="11" t="s">
        <v>14</v>
      </c>
      <c r="C15" s="8" t="s">
        <v>15</v>
      </c>
      <c r="D15" s="36">
        <f>D19+D24+SUM(D30:D33)*0.15+D34*0.58</f>
        <v>301.71</v>
      </c>
      <c r="E15" s="9"/>
      <c r="F15" s="32">
        <f t="shared" si="0"/>
        <v>0</v>
      </c>
    </row>
    <row r="16" spans="1:6" ht="25.5">
      <c r="A16" s="31">
        <v>8</v>
      </c>
      <c r="B16" s="11" t="s">
        <v>48</v>
      </c>
      <c r="C16" s="8" t="s">
        <v>15</v>
      </c>
      <c r="D16" s="13">
        <v>580</v>
      </c>
      <c r="E16" s="9"/>
      <c r="F16" s="32">
        <f t="shared" si="0"/>
        <v>0</v>
      </c>
    </row>
    <row r="17" spans="1:6" ht="12.75">
      <c r="A17" s="31"/>
      <c r="B17" s="7" t="s">
        <v>16</v>
      </c>
      <c r="C17" s="8"/>
      <c r="D17" s="13"/>
      <c r="E17" s="9"/>
      <c r="F17" s="32"/>
    </row>
    <row r="18" spans="1:6" ht="12.75">
      <c r="A18" s="31"/>
      <c r="B18" s="15" t="s">
        <v>17</v>
      </c>
      <c r="C18" s="8"/>
      <c r="D18" s="13"/>
      <c r="E18" s="9"/>
      <c r="F18" s="32"/>
    </row>
    <row r="19" spans="1:6" ht="19.5" customHeight="1">
      <c r="A19" s="31">
        <v>9</v>
      </c>
      <c r="B19" s="11" t="s">
        <v>18</v>
      </c>
      <c r="C19" s="8" t="s">
        <v>15</v>
      </c>
      <c r="D19" s="13">
        <v>58</v>
      </c>
      <c r="E19" s="9"/>
      <c r="F19" s="32">
        <f aca="true" t="shared" si="1" ref="F19:F41">D19*E19</f>
        <v>0</v>
      </c>
    </row>
    <row r="20" spans="1:6" ht="15.75">
      <c r="A20" s="31">
        <v>10</v>
      </c>
      <c r="B20" s="11" t="s">
        <v>19</v>
      </c>
      <c r="C20" s="8" t="s">
        <v>15</v>
      </c>
      <c r="D20" s="13">
        <v>58</v>
      </c>
      <c r="E20" s="9"/>
      <c r="F20" s="32">
        <f t="shared" si="1"/>
        <v>0</v>
      </c>
    </row>
    <row r="21" spans="1:6" ht="25.5">
      <c r="A21" s="31">
        <v>11</v>
      </c>
      <c r="B21" s="11" t="s">
        <v>20</v>
      </c>
      <c r="C21" s="8" t="s">
        <v>15</v>
      </c>
      <c r="D21" s="13">
        <v>58</v>
      </c>
      <c r="E21" s="9"/>
      <c r="F21" s="32">
        <f t="shared" si="1"/>
        <v>0</v>
      </c>
    </row>
    <row r="22" spans="1:6" ht="15.75">
      <c r="A22" s="31">
        <v>12</v>
      </c>
      <c r="B22" s="11" t="s">
        <v>21</v>
      </c>
      <c r="C22" s="8" t="s">
        <v>12</v>
      </c>
      <c r="D22" s="13">
        <v>18</v>
      </c>
      <c r="E22" s="9"/>
      <c r="F22" s="32">
        <f t="shared" si="1"/>
        <v>0</v>
      </c>
    </row>
    <row r="23" spans="1:6" ht="12.75">
      <c r="A23" s="31"/>
      <c r="B23" s="16" t="s">
        <v>22</v>
      </c>
      <c r="C23" s="8"/>
      <c r="D23" s="13"/>
      <c r="E23" s="9"/>
      <c r="F23" s="32"/>
    </row>
    <row r="24" spans="1:6" ht="15.75">
      <c r="A24" s="31">
        <v>13</v>
      </c>
      <c r="B24" s="11" t="s">
        <v>23</v>
      </c>
      <c r="C24" s="8" t="s">
        <v>15</v>
      </c>
      <c r="D24" s="13">
        <v>165</v>
      </c>
      <c r="E24" s="9"/>
      <c r="F24" s="32">
        <f t="shared" si="1"/>
        <v>0</v>
      </c>
    </row>
    <row r="25" spans="1:6" ht="15.75">
      <c r="A25" s="31">
        <v>14</v>
      </c>
      <c r="B25" s="11" t="s">
        <v>24</v>
      </c>
      <c r="C25" s="8" t="s">
        <v>12</v>
      </c>
      <c r="D25" s="13">
        <v>6</v>
      </c>
      <c r="E25" s="9"/>
      <c r="F25" s="32">
        <f t="shared" si="1"/>
        <v>0</v>
      </c>
    </row>
    <row r="26" spans="1:6" ht="15.75">
      <c r="A26" s="31">
        <v>15</v>
      </c>
      <c r="B26" s="11" t="s">
        <v>25</v>
      </c>
      <c r="C26" s="8" t="s">
        <v>12</v>
      </c>
      <c r="D26" s="13">
        <v>22</v>
      </c>
      <c r="E26" s="9"/>
      <c r="F26" s="32">
        <f t="shared" si="1"/>
        <v>0</v>
      </c>
    </row>
    <row r="27" spans="1:6" ht="15.75">
      <c r="A27" s="31">
        <v>16</v>
      </c>
      <c r="B27" s="11" t="s">
        <v>50</v>
      </c>
      <c r="C27" s="8" t="s">
        <v>12</v>
      </c>
      <c r="D27" s="13">
        <v>36</v>
      </c>
      <c r="E27" s="9"/>
      <c r="F27" s="32">
        <f t="shared" si="1"/>
        <v>0</v>
      </c>
    </row>
    <row r="28" spans="1:7" ht="15.75">
      <c r="A28" s="31">
        <v>17</v>
      </c>
      <c r="B28" s="11" t="s">
        <v>54</v>
      </c>
      <c r="C28" s="8" t="s">
        <v>15</v>
      </c>
      <c r="D28" s="13">
        <v>580</v>
      </c>
      <c r="E28" s="9"/>
      <c r="F28" s="32">
        <f t="shared" si="1"/>
        <v>0</v>
      </c>
      <c r="G28" s="37"/>
    </row>
    <row r="29" spans="1:6" ht="12.75">
      <c r="A29" s="31"/>
      <c r="B29" s="15" t="s">
        <v>26</v>
      </c>
      <c r="C29" s="8"/>
      <c r="D29" s="14"/>
      <c r="E29" s="9"/>
      <c r="F29" s="32"/>
    </row>
    <row r="30" spans="1:6" ht="12.75">
      <c r="A30" s="31">
        <v>18</v>
      </c>
      <c r="B30" s="11" t="s">
        <v>27</v>
      </c>
      <c r="C30" s="8" t="s">
        <v>28</v>
      </c>
      <c r="D30" s="36">
        <v>102</v>
      </c>
      <c r="E30" s="9"/>
      <c r="F30" s="32">
        <f t="shared" si="1"/>
        <v>0</v>
      </c>
    </row>
    <row r="31" spans="1:6" ht="12.75">
      <c r="A31" s="31">
        <v>19</v>
      </c>
      <c r="B31" s="11" t="s">
        <v>29</v>
      </c>
      <c r="C31" s="8" t="s">
        <v>28</v>
      </c>
      <c r="D31" s="36">
        <v>5</v>
      </c>
      <c r="E31" s="9"/>
      <c r="F31" s="32">
        <f t="shared" si="1"/>
        <v>0</v>
      </c>
    </row>
    <row r="32" spans="1:6" ht="12.75">
      <c r="A32" s="31">
        <v>20</v>
      </c>
      <c r="B32" s="11" t="s">
        <v>52</v>
      </c>
      <c r="C32" s="8" t="s">
        <v>28</v>
      </c>
      <c r="D32" s="36">
        <v>2</v>
      </c>
      <c r="E32" s="9"/>
      <c r="F32" s="32">
        <f t="shared" si="1"/>
        <v>0</v>
      </c>
    </row>
    <row r="33" spans="1:6" ht="12.75">
      <c r="A33" s="31">
        <v>21</v>
      </c>
      <c r="B33" s="11" t="s">
        <v>53</v>
      </c>
      <c r="C33" s="8" t="s">
        <v>28</v>
      </c>
      <c r="D33" s="36">
        <v>2</v>
      </c>
      <c r="E33" s="9"/>
      <c r="F33" s="32">
        <f t="shared" si="1"/>
        <v>0</v>
      </c>
    </row>
    <row r="34" spans="1:6" ht="12.75">
      <c r="A34" s="31">
        <v>22</v>
      </c>
      <c r="B34" s="11" t="s">
        <v>30</v>
      </c>
      <c r="C34" s="8" t="s">
        <v>28</v>
      </c>
      <c r="D34" s="36">
        <v>107</v>
      </c>
      <c r="E34" s="9"/>
      <c r="F34" s="32">
        <f t="shared" si="1"/>
        <v>0</v>
      </c>
    </row>
    <row r="35" spans="1:6" ht="12.75">
      <c r="A35" s="31"/>
      <c r="B35" s="7" t="s">
        <v>31</v>
      </c>
      <c r="C35" s="8"/>
      <c r="D35" s="36"/>
      <c r="E35" s="9"/>
      <c r="F35" s="32"/>
    </row>
    <row r="36" spans="1:6" ht="38.25">
      <c r="A36" s="31">
        <v>23</v>
      </c>
      <c r="B36" s="17" t="s">
        <v>56</v>
      </c>
      <c r="C36" s="8" t="s">
        <v>32</v>
      </c>
      <c r="D36" s="36">
        <v>1</v>
      </c>
      <c r="E36" s="9"/>
      <c r="F36" s="32">
        <f t="shared" si="1"/>
        <v>0</v>
      </c>
    </row>
    <row r="37" spans="1:6" ht="12.75">
      <c r="A37" s="31">
        <v>24</v>
      </c>
      <c r="B37" s="17" t="s">
        <v>45</v>
      </c>
      <c r="C37" s="8" t="s">
        <v>28</v>
      </c>
      <c r="D37" s="13">
        <v>14</v>
      </c>
      <c r="E37" s="9"/>
      <c r="F37" s="32">
        <f t="shared" si="1"/>
        <v>0</v>
      </c>
    </row>
    <row r="38" spans="1:6" ht="24" customHeight="1">
      <c r="A38" s="31">
        <v>25</v>
      </c>
      <c r="B38" s="17" t="s">
        <v>55</v>
      </c>
      <c r="C38" s="8" t="s">
        <v>15</v>
      </c>
      <c r="D38" s="13">
        <v>1</v>
      </c>
      <c r="E38" s="9"/>
      <c r="F38" s="32">
        <f t="shared" si="1"/>
        <v>0</v>
      </c>
    </row>
    <row r="39" spans="1:6" ht="12.75">
      <c r="A39" s="31"/>
      <c r="B39" s="7" t="s">
        <v>33</v>
      </c>
      <c r="C39" s="8"/>
      <c r="D39" s="36"/>
      <c r="E39" s="9"/>
      <c r="F39" s="32"/>
    </row>
    <row r="40" spans="1:6" ht="12.75">
      <c r="A40" s="31">
        <v>26</v>
      </c>
      <c r="B40" s="11" t="s">
        <v>49</v>
      </c>
      <c r="C40" s="8" t="s">
        <v>28</v>
      </c>
      <c r="D40" s="13">
        <v>50</v>
      </c>
      <c r="E40" s="9"/>
      <c r="F40" s="32">
        <f t="shared" si="1"/>
        <v>0</v>
      </c>
    </row>
    <row r="41" spans="1:6" ht="26.25" thickBot="1">
      <c r="A41" s="31">
        <v>27</v>
      </c>
      <c r="B41" s="17" t="s">
        <v>34</v>
      </c>
      <c r="C41" s="8" t="s">
        <v>35</v>
      </c>
      <c r="D41" s="36">
        <v>1</v>
      </c>
      <c r="E41" s="9"/>
      <c r="F41" s="32">
        <f t="shared" si="1"/>
        <v>0</v>
      </c>
    </row>
    <row r="42" spans="1:6" ht="13.5" thickBot="1">
      <c r="A42" s="18" t="s">
        <v>36</v>
      </c>
      <c r="B42" s="19" t="s">
        <v>37</v>
      </c>
      <c r="C42" s="20" t="s">
        <v>36</v>
      </c>
      <c r="D42" s="21" t="s">
        <v>36</v>
      </c>
      <c r="E42" s="22" t="s">
        <v>36</v>
      </c>
      <c r="F42" s="23">
        <f>SUM(F9:F41)</f>
        <v>0</v>
      </c>
    </row>
    <row r="43" spans="1:6" ht="13.5" thickBot="1">
      <c r="A43" s="18" t="s">
        <v>36</v>
      </c>
      <c r="B43" s="19" t="s">
        <v>40</v>
      </c>
      <c r="C43" s="20" t="s">
        <v>36</v>
      </c>
      <c r="D43" s="21" t="s">
        <v>36</v>
      </c>
      <c r="E43" s="22" t="s">
        <v>36</v>
      </c>
      <c r="F43" s="23">
        <f>ROUND(0.22*F42,2)</f>
        <v>0</v>
      </c>
    </row>
    <row r="44" spans="1:6" ht="13.5" thickBot="1">
      <c r="A44" s="18" t="s">
        <v>36</v>
      </c>
      <c r="B44" s="19" t="s">
        <v>41</v>
      </c>
      <c r="C44" s="20" t="s">
        <v>36</v>
      </c>
      <c r="D44" s="21" t="s">
        <v>36</v>
      </c>
      <c r="E44" s="22" t="s">
        <v>36</v>
      </c>
      <c r="F44" s="23">
        <f>F42+F43</f>
        <v>0</v>
      </c>
    </row>
    <row r="45" spans="2:4" ht="12.75" customHeight="1">
      <c r="B45" s="1"/>
      <c r="C45" s="33"/>
      <c r="D45" s="33"/>
    </row>
    <row r="46" spans="1:6" ht="12.75" customHeight="1">
      <c r="A46" s="26" t="s">
        <v>36</v>
      </c>
      <c r="C46" s="140"/>
      <c r="D46" s="140"/>
      <c r="E46" s="26"/>
      <c r="F46" s="27"/>
    </row>
    <row r="47" spans="1:6" ht="12.75">
      <c r="A47" s="141" t="s">
        <v>38</v>
      </c>
      <c r="B47" s="141"/>
      <c r="C47" s="24" t="s">
        <v>36</v>
      </c>
      <c r="D47" s="25"/>
      <c r="E47" s="35"/>
      <c r="F47" s="34"/>
    </row>
    <row r="49" spans="1:6" ht="12.75">
      <c r="A49" s="141" t="s">
        <v>57</v>
      </c>
      <c r="B49" s="141"/>
      <c r="C49" s="24" t="s">
        <v>36</v>
      </c>
      <c r="D49" s="25"/>
      <c r="E49" s="35"/>
      <c r="F49" s="34"/>
    </row>
  </sheetData>
  <sheetProtection/>
  <mergeCells count="10">
    <mergeCell ref="C46:D46"/>
    <mergeCell ref="A47:B47"/>
    <mergeCell ref="A49:B49"/>
    <mergeCell ref="A2:F2"/>
    <mergeCell ref="A3:F3"/>
    <mergeCell ref="A4:F4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tabSelected="1" workbookViewId="0" topLeftCell="B16">
      <selection activeCell="T21" sqref="T21"/>
    </sheetView>
  </sheetViews>
  <sheetFormatPr defaultColWidth="9.140625" defaultRowHeight="12.75"/>
  <cols>
    <col min="1" max="1" width="12.7109375" style="0" customWidth="1"/>
    <col min="2" max="2" width="4.00390625" style="0" customWidth="1"/>
    <col min="3" max="3" width="52.421875" style="0" customWidth="1"/>
    <col min="4" max="4" width="4.57421875" style="0" customWidth="1"/>
    <col min="5" max="5" width="5.140625" style="0" customWidth="1"/>
    <col min="6" max="6" width="6.00390625" style="0" customWidth="1"/>
    <col min="7" max="7" width="5.7109375" style="0" customWidth="1"/>
    <col min="8" max="9" width="5.421875" style="0" customWidth="1"/>
    <col min="10" max="10" width="5.7109375" style="0" customWidth="1"/>
    <col min="11" max="11" width="6.140625" style="0" customWidth="1"/>
    <col min="12" max="12" width="6.00390625" style="0" customWidth="1"/>
    <col min="13" max="13" width="8.140625" style="0" customWidth="1"/>
    <col min="14" max="14" width="7.8515625" style="0" customWidth="1"/>
    <col min="15" max="15" width="7.57421875" style="0" customWidth="1"/>
    <col min="16" max="16" width="8.140625" style="0" customWidth="1"/>
  </cols>
  <sheetData>
    <row r="1" spans="2:16" ht="15.75" customHeight="1">
      <c r="B1" s="142" t="s">
        <v>92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2:16" ht="15">
      <c r="B2" s="144" t="s">
        <v>94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2:16" ht="15.75" thickBot="1">
      <c r="B3" s="144" t="s">
        <v>95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2:16" ht="13.5" thickBot="1">
      <c r="B4" s="151" t="s">
        <v>59</v>
      </c>
      <c r="C4" s="153" t="s">
        <v>60</v>
      </c>
      <c r="D4" s="155" t="s">
        <v>61</v>
      </c>
      <c r="E4" s="151" t="s">
        <v>62</v>
      </c>
      <c r="F4" s="157" t="s">
        <v>79</v>
      </c>
      <c r="G4" s="158"/>
      <c r="H4" s="158"/>
      <c r="I4" s="158"/>
      <c r="J4" s="159"/>
      <c r="K4" s="160" t="s">
        <v>85</v>
      </c>
      <c r="L4" s="162" t="s">
        <v>80</v>
      </c>
      <c r="M4" s="162"/>
      <c r="N4" s="162"/>
      <c r="O4" s="162"/>
      <c r="P4" s="163"/>
    </row>
    <row r="5" spans="2:16" ht="67.5" customHeight="1" thickBot="1">
      <c r="B5" s="152"/>
      <c r="C5" s="154"/>
      <c r="D5" s="156"/>
      <c r="E5" s="152"/>
      <c r="F5" s="38" t="s">
        <v>63</v>
      </c>
      <c r="G5" s="39" t="s">
        <v>81</v>
      </c>
      <c r="H5" s="40" t="s">
        <v>82</v>
      </c>
      <c r="I5" s="39" t="s">
        <v>83</v>
      </c>
      <c r="J5" s="40" t="s">
        <v>84</v>
      </c>
      <c r="K5" s="161"/>
      <c r="L5" s="40" t="s">
        <v>64</v>
      </c>
      <c r="M5" s="39" t="s">
        <v>82</v>
      </c>
      <c r="N5" s="39" t="s">
        <v>83</v>
      </c>
      <c r="O5" s="40" t="s">
        <v>84</v>
      </c>
      <c r="P5" s="118" t="s">
        <v>86</v>
      </c>
    </row>
    <row r="6" spans="2:16" ht="13.5" thickBot="1">
      <c r="B6" s="41">
        <v>1</v>
      </c>
      <c r="C6" s="42">
        <v>2</v>
      </c>
      <c r="D6" s="41">
        <v>3</v>
      </c>
      <c r="E6" s="41">
        <v>4</v>
      </c>
      <c r="F6" s="88">
        <v>5</v>
      </c>
      <c r="G6" s="41">
        <v>6</v>
      </c>
      <c r="H6" s="98">
        <v>7</v>
      </c>
      <c r="I6" s="41">
        <v>8</v>
      </c>
      <c r="J6" s="98">
        <v>9</v>
      </c>
      <c r="K6" s="41">
        <v>10</v>
      </c>
      <c r="L6" s="98">
        <v>11</v>
      </c>
      <c r="M6" s="41">
        <v>12</v>
      </c>
      <c r="N6" s="98">
        <v>13</v>
      </c>
      <c r="O6" s="41">
        <v>14</v>
      </c>
      <c r="P6" s="41">
        <v>15</v>
      </c>
    </row>
    <row r="7" spans="2:16" ht="13.5" customHeight="1" thickBot="1">
      <c r="B7" s="119"/>
      <c r="C7" s="89" t="s">
        <v>70</v>
      </c>
      <c r="D7" s="120"/>
      <c r="E7" s="121"/>
      <c r="F7" s="125"/>
      <c r="G7" s="125"/>
      <c r="H7" s="125"/>
      <c r="I7" s="125"/>
      <c r="J7" s="125"/>
      <c r="K7" s="121"/>
      <c r="L7" s="121"/>
      <c r="M7" s="121"/>
      <c r="N7" s="121"/>
      <c r="O7" s="121"/>
      <c r="P7" s="122"/>
    </row>
    <row r="8" spans="2:16" ht="13.5" customHeight="1">
      <c r="B8" s="48">
        <v>1</v>
      </c>
      <c r="C8" s="85" t="s">
        <v>9</v>
      </c>
      <c r="D8" s="86" t="s">
        <v>67</v>
      </c>
      <c r="E8" s="87">
        <v>130</v>
      </c>
      <c r="F8" s="127"/>
      <c r="G8" s="127"/>
      <c r="H8" s="127"/>
      <c r="I8" s="127"/>
      <c r="J8" s="128"/>
      <c r="K8" s="43"/>
      <c r="L8" s="44"/>
      <c r="M8" s="45"/>
      <c r="N8" s="45"/>
      <c r="O8" s="46"/>
      <c r="P8" s="47"/>
    </row>
    <row r="9" spans="2:16" ht="13.5" customHeight="1">
      <c r="B9" s="48">
        <v>2</v>
      </c>
      <c r="C9" s="85" t="s">
        <v>99</v>
      </c>
      <c r="D9" s="86" t="s">
        <v>67</v>
      </c>
      <c r="E9" s="87">
        <v>130</v>
      </c>
      <c r="F9" s="130"/>
      <c r="G9" s="129"/>
      <c r="H9" s="129"/>
      <c r="I9" s="129"/>
      <c r="J9" s="134"/>
      <c r="K9" s="135"/>
      <c r="L9" s="136"/>
      <c r="M9" s="137"/>
      <c r="N9" s="137"/>
      <c r="O9" s="138"/>
      <c r="P9" s="139"/>
    </row>
    <row r="10" spans="2:16" ht="26.25" customHeight="1" thickBot="1">
      <c r="B10" s="48">
        <v>3</v>
      </c>
      <c r="C10" s="85" t="s">
        <v>91</v>
      </c>
      <c r="D10" s="76" t="s">
        <v>68</v>
      </c>
      <c r="E10" s="78">
        <v>185</v>
      </c>
      <c r="F10" s="129"/>
      <c r="G10" s="127"/>
      <c r="H10" s="127"/>
      <c r="I10" s="127"/>
      <c r="J10" s="128"/>
      <c r="K10" s="43"/>
      <c r="L10" s="44"/>
      <c r="M10" s="45"/>
      <c r="N10" s="45"/>
      <c r="O10" s="46"/>
      <c r="P10" s="47"/>
    </row>
    <row r="11" spans="2:16" ht="13.5" customHeight="1" thickBot="1">
      <c r="B11" s="94"/>
      <c r="C11" s="89" t="s">
        <v>16</v>
      </c>
      <c r="D11" s="95"/>
      <c r="E11" s="96"/>
      <c r="F11" s="124"/>
      <c r="G11" s="124"/>
      <c r="H11" s="124"/>
      <c r="I11" s="124"/>
      <c r="J11" s="124"/>
      <c r="K11" s="96"/>
      <c r="L11" s="96"/>
      <c r="M11" s="96"/>
      <c r="N11" s="96"/>
      <c r="O11" s="96"/>
      <c r="P11" s="97"/>
    </row>
    <row r="12" spans="2:16" ht="13.5" customHeight="1">
      <c r="B12" s="48">
        <v>1</v>
      </c>
      <c r="C12" s="93" t="s">
        <v>75</v>
      </c>
      <c r="D12" s="86" t="s">
        <v>69</v>
      </c>
      <c r="E12" s="87">
        <v>50</v>
      </c>
      <c r="F12" s="127"/>
      <c r="G12" s="127"/>
      <c r="H12" s="127"/>
      <c r="I12" s="127"/>
      <c r="J12" s="128"/>
      <c r="K12" s="43"/>
      <c r="L12" s="44"/>
      <c r="M12" s="45"/>
      <c r="N12" s="45"/>
      <c r="O12" s="46"/>
      <c r="P12" s="47"/>
    </row>
    <row r="13" spans="2:16" ht="13.5" customHeight="1">
      <c r="B13" s="48">
        <v>2</v>
      </c>
      <c r="C13" s="77" t="s">
        <v>76</v>
      </c>
      <c r="D13" s="76" t="s">
        <v>69</v>
      </c>
      <c r="E13" s="78">
        <v>42</v>
      </c>
      <c r="F13" s="129"/>
      <c r="G13" s="127"/>
      <c r="H13" s="127"/>
      <c r="I13" s="129"/>
      <c r="J13" s="128"/>
      <c r="K13" s="43"/>
      <c r="L13" s="44"/>
      <c r="M13" s="45"/>
      <c r="N13" s="45"/>
      <c r="O13" s="46"/>
      <c r="P13" s="47"/>
    </row>
    <row r="14" spans="2:16" ht="13.5" customHeight="1">
      <c r="B14" s="48">
        <v>3</v>
      </c>
      <c r="C14" s="77" t="s">
        <v>71</v>
      </c>
      <c r="D14" s="76" t="s">
        <v>69</v>
      </c>
      <c r="E14" s="78">
        <v>15</v>
      </c>
      <c r="F14" s="129"/>
      <c r="G14" s="127"/>
      <c r="H14" s="127"/>
      <c r="I14" s="129"/>
      <c r="J14" s="128"/>
      <c r="K14" s="43"/>
      <c r="L14" s="44"/>
      <c r="M14" s="45"/>
      <c r="N14" s="45"/>
      <c r="O14" s="46"/>
      <c r="P14" s="47"/>
    </row>
    <row r="15" spans="2:16" ht="13.5" customHeight="1">
      <c r="B15" s="48">
        <v>4</v>
      </c>
      <c r="C15" s="77" t="s">
        <v>72</v>
      </c>
      <c r="D15" s="76" t="s">
        <v>67</v>
      </c>
      <c r="E15" s="78">
        <v>10</v>
      </c>
      <c r="F15" s="129"/>
      <c r="G15" s="127"/>
      <c r="H15" s="127"/>
      <c r="I15" s="129"/>
      <c r="J15" s="128"/>
      <c r="K15" s="43"/>
      <c r="L15" s="44"/>
      <c r="M15" s="45"/>
      <c r="N15" s="45"/>
      <c r="O15" s="46"/>
      <c r="P15" s="47"/>
    </row>
    <row r="16" spans="2:16" ht="13.5" customHeight="1">
      <c r="B16" s="48">
        <v>5</v>
      </c>
      <c r="C16" s="77" t="s">
        <v>93</v>
      </c>
      <c r="D16" s="76" t="s">
        <v>67</v>
      </c>
      <c r="E16" s="78">
        <v>130</v>
      </c>
      <c r="F16" s="129"/>
      <c r="G16" s="127"/>
      <c r="H16" s="127"/>
      <c r="I16" s="129"/>
      <c r="J16" s="128"/>
      <c r="K16" s="43"/>
      <c r="L16" s="44"/>
      <c r="M16" s="45"/>
      <c r="N16" s="45"/>
      <c r="O16" s="46"/>
      <c r="P16" s="47"/>
    </row>
    <row r="17" spans="2:16" ht="13.5" customHeight="1">
      <c r="B17" s="48">
        <v>6</v>
      </c>
      <c r="C17" s="77" t="s">
        <v>73</v>
      </c>
      <c r="D17" s="76" t="s">
        <v>67</v>
      </c>
      <c r="E17" s="78">
        <v>110</v>
      </c>
      <c r="F17" s="129"/>
      <c r="G17" s="127"/>
      <c r="H17" s="127"/>
      <c r="I17" s="129"/>
      <c r="J17" s="128"/>
      <c r="K17" s="43"/>
      <c r="L17" s="44"/>
      <c r="M17" s="45"/>
      <c r="N17" s="45"/>
      <c r="O17" s="46"/>
      <c r="P17" s="47"/>
    </row>
    <row r="18" spans="2:16" ht="13.5" customHeight="1">
      <c r="B18" s="48">
        <v>7</v>
      </c>
      <c r="C18" s="77" t="s">
        <v>101</v>
      </c>
      <c r="D18" s="76" t="s">
        <v>68</v>
      </c>
      <c r="E18" s="78">
        <v>175</v>
      </c>
      <c r="F18" s="129"/>
      <c r="G18" s="127"/>
      <c r="H18" s="127"/>
      <c r="I18" s="129"/>
      <c r="J18" s="128"/>
      <c r="K18" s="43"/>
      <c r="L18" s="44"/>
      <c r="M18" s="45"/>
      <c r="N18" s="45"/>
      <c r="O18" s="46"/>
      <c r="P18" s="47"/>
    </row>
    <row r="19" spans="2:16" ht="13.5" customHeight="1">
      <c r="B19" s="48">
        <v>8</v>
      </c>
      <c r="C19" s="77" t="s">
        <v>98</v>
      </c>
      <c r="D19" s="76" t="s">
        <v>68</v>
      </c>
      <c r="E19" s="78">
        <v>10</v>
      </c>
      <c r="F19" s="129"/>
      <c r="G19" s="127"/>
      <c r="H19" s="127"/>
      <c r="I19" s="129"/>
      <c r="J19" s="128"/>
      <c r="K19" s="43"/>
      <c r="L19" s="44"/>
      <c r="M19" s="45"/>
      <c r="N19" s="45"/>
      <c r="O19" s="46"/>
      <c r="P19" s="47"/>
    </row>
    <row r="20" spans="2:16" ht="13.5" customHeight="1">
      <c r="B20" s="48">
        <v>9</v>
      </c>
      <c r="C20" s="77" t="s">
        <v>97</v>
      </c>
      <c r="D20" s="76" t="s">
        <v>68</v>
      </c>
      <c r="E20" s="78">
        <v>14</v>
      </c>
      <c r="F20" s="129"/>
      <c r="G20" s="127"/>
      <c r="H20" s="127"/>
      <c r="I20" s="129"/>
      <c r="J20" s="128"/>
      <c r="K20" s="43"/>
      <c r="L20" s="44"/>
      <c r="M20" s="45"/>
      <c r="N20" s="45"/>
      <c r="O20" s="46"/>
      <c r="P20" s="47"/>
    </row>
    <row r="21" spans="2:16" ht="13.5" customHeight="1">
      <c r="B21" s="48">
        <v>10</v>
      </c>
      <c r="C21" s="90" t="s">
        <v>74</v>
      </c>
      <c r="D21" s="91" t="s">
        <v>68</v>
      </c>
      <c r="E21" s="92">
        <v>70</v>
      </c>
      <c r="F21" s="130"/>
      <c r="G21" s="129"/>
      <c r="H21" s="127"/>
      <c r="I21" s="129"/>
      <c r="J21" s="131"/>
      <c r="K21" s="43"/>
      <c r="L21" s="44"/>
      <c r="M21" s="45"/>
      <c r="N21" s="45"/>
      <c r="O21" s="46"/>
      <c r="P21" s="47"/>
    </row>
    <row r="22" spans="2:16" ht="13.5" customHeight="1" thickBot="1">
      <c r="B22" s="48">
        <v>11</v>
      </c>
      <c r="C22" s="77" t="s">
        <v>100</v>
      </c>
      <c r="D22" s="76" t="s">
        <v>68</v>
      </c>
      <c r="E22" s="78">
        <v>65</v>
      </c>
      <c r="F22" s="129"/>
      <c r="G22" s="127"/>
      <c r="H22" s="127"/>
      <c r="I22" s="129"/>
      <c r="J22" s="128"/>
      <c r="K22" s="43"/>
      <c r="L22" s="44"/>
      <c r="M22" s="45"/>
      <c r="N22" s="45"/>
      <c r="O22" s="46"/>
      <c r="P22" s="47"/>
    </row>
    <row r="23" spans="2:16" ht="13.5" customHeight="1">
      <c r="B23" s="49"/>
      <c r="C23" s="50" t="s">
        <v>88</v>
      </c>
      <c r="D23" s="51"/>
      <c r="E23" s="51"/>
      <c r="F23" s="123"/>
      <c r="G23" s="52"/>
      <c r="H23" s="52"/>
      <c r="I23" s="52"/>
      <c r="J23" s="52"/>
      <c r="K23" s="53"/>
      <c r="L23" s="54"/>
      <c r="M23" s="117"/>
      <c r="N23" s="117"/>
      <c r="O23" s="116"/>
      <c r="P23" s="55"/>
    </row>
    <row r="24" spans="2:16" ht="13.5" customHeight="1">
      <c r="B24" s="56"/>
      <c r="C24" s="57" t="s">
        <v>65</v>
      </c>
      <c r="D24" s="58"/>
      <c r="E24" s="59"/>
      <c r="F24" s="126" t="s">
        <v>102</v>
      </c>
      <c r="G24" s="60"/>
      <c r="H24" s="60"/>
      <c r="I24" s="60"/>
      <c r="J24" s="60"/>
      <c r="K24" s="61"/>
      <c r="L24" s="62"/>
      <c r="M24" s="63"/>
      <c r="N24" s="63"/>
      <c r="O24" s="64"/>
      <c r="P24" s="65"/>
    </row>
    <row r="25" spans="2:16" ht="13.5" customHeight="1" thickBot="1">
      <c r="B25" s="66"/>
      <c r="C25" s="99" t="s">
        <v>78</v>
      </c>
      <c r="D25" s="58"/>
      <c r="E25" s="59"/>
      <c r="F25" s="126"/>
      <c r="G25" s="60"/>
      <c r="H25" s="60"/>
      <c r="I25" s="60"/>
      <c r="J25" s="60"/>
      <c r="K25" s="60"/>
      <c r="L25" s="74"/>
      <c r="M25" s="100"/>
      <c r="N25" s="100"/>
      <c r="O25" s="101"/>
      <c r="P25" s="75"/>
    </row>
    <row r="26" spans="2:16" ht="13.5" customHeight="1">
      <c r="B26" s="66"/>
      <c r="C26" s="102" t="s">
        <v>89</v>
      </c>
      <c r="D26" s="58"/>
      <c r="E26" s="59"/>
      <c r="F26" s="126" t="s">
        <v>102</v>
      </c>
      <c r="G26" s="60"/>
      <c r="H26" s="60"/>
      <c r="I26" s="60"/>
      <c r="J26" s="60"/>
      <c r="K26" s="103"/>
      <c r="L26" s="103"/>
      <c r="M26" s="104"/>
      <c r="N26" s="104"/>
      <c r="O26" s="105"/>
      <c r="P26" s="106"/>
    </row>
    <row r="27" spans="2:16" ht="15" customHeight="1">
      <c r="B27" s="66"/>
      <c r="C27" s="102" t="s">
        <v>90</v>
      </c>
      <c r="D27" s="58"/>
      <c r="E27" s="59"/>
      <c r="F27" s="126" t="s">
        <v>102</v>
      </c>
      <c r="G27" s="60"/>
      <c r="H27" s="60"/>
      <c r="I27" s="60"/>
      <c r="J27" s="60"/>
      <c r="K27" s="107"/>
      <c r="L27" s="107"/>
      <c r="M27" s="108"/>
      <c r="N27" s="108"/>
      <c r="O27" s="109"/>
      <c r="P27" s="65"/>
    </row>
    <row r="28" spans="2:16" ht="12.75">
      <c r="B28" s="66"/>
      <c r="C28" s="102" t="s">
        <v>66</v>
      </c>
      <c r="D28" s="60"/>
      <c r="E28" s="60"/>
      <c r="F28" s="67">
        <v>0.2359</v>
      </c>
      <c r="G28" s="60"/>
      <c r="H28" s="60"/>
      <c r="I28" s="60"/>
      <c r="J28" s="60"/>
      <c r="K28" s="107"/>
      <c r="L28" s="107"/>
      <c r="M28" s="108"/>
      <c r="N28" s="108"/>
      <c r="O28" s="109"/>
      <c r="P28" s="68"/>
    </row>
    <row r="29" spans="2:16" ht="13.5" thickBot="1">
      <c r="B29" s="69"/>
      <c r="C29" s="70" t="s">
        <v>77</v>
      </c>
      <c r="D29" s="71"/>
      <c r="E29" s="71"/>
      <c r="F29" s="72"/>
      <c r="G29" s="73"/>
      <c r="H29" s="72"/>
      <c r="I29" s="72"/>
      <c r="J29" s="72"/>
      <c r="K29" s="110"/>
      <c r="L29" s="110"/>
      <c r="M29" s="111"/>
      <c r="N29" s="111"/>
      <c r="O29" s="112"/>
      <c r="P29" s="75"/>
    </row>
    <row r="30" spans="4:16" ht="12.75">
      <c r="D30" s="164" t="s">
        <v>58</v>
      </c>
      <c r="E30" s="165"/>
      <c r="F30" s="165"/>
      <c r="G30" s="165"/>
      <c r="H30" s="165"/>
      <c r="I30" s="165"/>
      <c r="J30" s="165"/>
      <c r="K30" s="166"/>
      <c r="L30" s="113"/>
      <c r="M30" s="114"/>
      <c r="N30" s="114"/>
      <c r="O30" s="115"/>
      <c r="P30" s="84"/>
    </row>
    <row r="31" spans="3:16" ht="15.75" thickBot="1">
      <c r="C31" s="79"/>
      <c r="D31" s="167" t="s">
        <v>87</v>
      </c>
      <c r="E31" s="168"/>
      <c r="F31" s="168"/>
      <c r="G31" s="168"/>
      <c r="H31" s="168"/>
      <c r="I31" s="168"/>
      <c r="J31" s="168"/>
      <c r="K31" s="168"/>
      <c r="L31" s="82"/>
      <c r="M31" s="80"/>
      <c r="N31" s="80"/>
      <c r="O31" s="83"/>
      <c r="P31" s="81"/>
    </row>
    <row r="32" ht="15">
      <c r="C32" s="79"/>
    </row>
    <row r="33" ht="15.75">
      <c r="C33" s="132"/>
    </row>
    <row r="34" ht="15.75">
      <c r="C34" s="132"/>
    </row>
    <row r="35" ht="15.75">
      <c r="C35" s="133"/>
    </row>
    <row r="36" ht="15.75">
      <c r="C36" s="132"/>
    </row>
    <row r="37" ht="15.75">
      <c r="C37" s="132" t="s">
        <v>96</v>
      </c>
    </row>
  </sheetData>
  <sheetProtection/>
  <mergeCells count="12">
    <mergeCell ref="D30:K30"/>
    <mergeCell ref="D31:K31"/>
    <mergeCell ref="B1:P1"/>
    <mergeCell ref="B2:P2"/>
    <mergeCell ref="B4:B5"/>
    <mergeCell ref="C4:C5"/>
    <mergeCell ref="D4:D5"/>
    <mergeCell ref="B3:P3"/>
    <mergeCell ref="E4:E5"/>
    <mergeCell ref="F4:J4"/>
    <mergeCell ref="K4:K5"/>
    <mergeCell ref="L4:P4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KCB</dc:creator>
  <cp:keywords/>
  <dc:description/>
  <cp:lastModifiedBy>Projekti</cp:lastModifiedBy>
  <cp:lastPrinted>2014-12-16T08:57:09Z</cp:lastPrinted>
  <dcterms:created xsi:type="dcterms:W3CDTF">1996-10-14T23:33:28Z</dcterms:created>
  <dcterms:modified xsi:type="dcterms:W3CDTF">2015-02-23T06:29:18Z</dcterms:modified>
  <cp:category/>
  <cp:version/>
  <cp:contentType/>
  <cp:contentStatus/>
</cp:coreProperties>
</file>